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lient Tax Comparis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D97706"/>
      <sz val="14"/>
    </font>
    <font>
      <name val="Arial"/>
      <color rgb="00475569"/>
      <sz val="10"/>
    </font>
    <font>
      <name val="Arial"/>
      <b val="1"/>
      <color rgb="00000000"/>
      <sz val="11"/>
    </font>
    <font>
      <name val="Arial"/>
      <b val="1"/>
      <color rgb="000000FF"/>
      <sz val="11"/>
    </font>
    <font>
      <name val="Arial"/>
      <b val="1"/>
      <color rgb="00FFFFFF"/>
      <sz val="11"/>
    </font>
    <font>
      <name val="Arial"/>
      <b val="1"/>
      <color rgb="0016A34A"/>
      <sz val="11"/>
    </font>
    <font>
      <name val="Arial"/>
      <color rgb="00DC2626"/>
      <sz val="9"/>
    </font>
    <font>
      <name val="Arial"/>
      <b val="1"/>
      <color rgb="00D97706"/>
      <sz val="9"/>
    </font>
    <font>
      <name val="Arial"/>
      <color rgb="0094A3B8"/>
      <sz val="8"/>
    </font>
  </fonts>
  <fills count="5">
    <fill>
      <patternFill/>
    </fill>
    <fill>
      <patternFill patternType="gray125"/>
    </fill>
    <fill>
      <patternFill patternType="solid">
        <fgColor rgb="00FFFF00"/>
        <bgColor rgb="00FFFF00"/>
      </patternFill>
    </fill>
    <fill>
      <patternFill patternType="solid">
        <fgColor rgb="00D97706"/>
        <bgColor rgb="00D97706"/>
      </patternFill>
    </fill>
    <fill>
      <patternFill patternType="solid">
        <fgColor rgb="00F8FAFC"/>
        <bgColor rgb="00F8FAF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5" fillId="3" borderId="1" applyAlignment="1" pivotButton="0" quotePrefix="0" xfId="0">
      <alignment horizontal="center" vertical="center" wrapText="1"/>
    </xf>
    <xf numFmtId="0" fontId="4" fillId="4" borderId="1" pivotButton="0" quotePrefix="0" xfId="0"/>
    <xf numFmtId="3" fontId="4" fillId="4" borderId="1" pivotButton="0" quotePrefix="0" xfId="0"/>
    <xf numFmtId="3" fontId="3" fillId="4" borderId="1" pivotButton="0" quotePrefix="0" xfId="0"/>
    <xf numFmtId="3" fontId="6" fillId="4" borderId="1" pivotButton="0" quotePrefix="0" xfId="0"/>
    <xf numFmtId="0" fontId="3" fillId="4" borderId="1" applyAlignment="1" pivotButton="0" quotePrefix="0" xfId="0">
      <alignment horizontal="center" vertical="center" wrapText="1"/>
    </xf>
    <xf numFmtId="0" fontId="4" fillId="0" borderId="1" pivotButton="0" quotePrefix="0" xfId="0"/>
    <xf numFmtId="3" fontId="4" fillId="0" borderId="1" pivotButton="0" quotePrefix="0" xfId="0"/>
    <xf numFmtId="3" fontId="3" fillId="0" borderId="1" pivotButton="0" quotePrefix="0" xfId="0"/>
    <xf numFmtId="3" fontId="6" fillId="0" borderId="1" pivotButton="0" quotePrefix="0" xfId="0"/>
    <xf numFmtId="0" fontId="3" fillId="0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D97706"/>
    <outlinePr summaryBelow="1" summaryRight="1"/>
    <pageSetUpPr/>
  </sheetPr>
  <dimension ref="A1:L30"/>
  <sheetViews>
    <sheetView workbookViewId="0">
      <selection activeCell="A1" sqref="A1"/>
    </sheetView>
  </sheetViews>
  <sheetFormatPr baseColWidth="8" defaultRowHeight="15"/>
  <cols>
    <col width="20" customWidth="1" min="1" max="1"/>
    <col width="16" customWidth="1" min="2" max="2"/>
    <col width="12" customWidth="1" min="3" max="3"/>
    <col width="12" customWidth="1" min="4" max="4"/>
    <col width="14" customWidth="1" min="5" max="5"/>
    <col width="14" customWidth="1" min="6" max="6"/>
    <col width="12" customWidth="1" min="7" max="7"/>
    <col width="14" customWidth="1" min="8" max="8"/>
    <col width="16" customWidth="1" min="9" max="9"/>
    <col width="16" customWidth="1" min="10" max="10"/>
    <col width="14" customWidth="1" min="11" max="11"/>
    <col width="14" customWidth="1" min="12" max="12"/>
  </cols>
  <sheetData>
    <row r="1">
      <c r="A1" s="1" t="inlineStr">
        <is>
          <t>Client-wise Old vs New Regime Tax Comparison — TY 2026-27</t>
        </is>
      </c>
    </row>
    <row r="2">
      <c r="A2" s="2" t="inlineStr">
        <is>
          <t>Income Tax Act 2025 | Enter client details in BLUE cells | Formulas auto-compute</t>
        </is>
      </c>
    </row>
    <row r="3">
      <c r="A3" s="3" t="inlineStr">
        <is>
          <t>CA/CS Firm Name:</t>
        </is>
      </c>
      <c r="B3" s="4" t="n"/>
    </row>
    <row r="5">
      <c r="A5" s="5" t="inlineStr">
        <is>
          <t>Client Name</t>
        </is>
      </c>
      <c r="B5" s="5" t="inlineStr">
        <is>
          <t>Gross Income (₹)</t>
        </is>
      </c>
      <c r="C5" s="5" t="inlineStr">
        <is>
          <t>80C (₹)</t>
        </is>
      </c>
      <c r="D5" s="5" t="inlineStr">
        <is>
          <t>80D (₹)</t>
        </is>
      </c>
      <c r="E5" s="5" t="inlineStr">
        <is>
          <t>HRA Exempt (₹)</t>
        </is>
      </c>
      <c r="F5" s="5" t="inlineStr">
        <is>
          <t>Home Loan (₹)</t>
        </is>
      </c>
      <c r="G5" s="5" t="inlineStr">
        <is>
          <t>NPS (₹)</t>
        </is>
      </c>
      <c r="H5" s="5" t="inlineStr">
        <is>
          <t>Other Ded (₹)</t>
        </is>
      </c>
      <c r="I5" s="5" t="inlineStr">
        <is>
          <t>New Regime Tax</t>
        </is>
      </c>
      <c r="J5" s="5" t="inlineStr">
        <is>
          <t>Old Regime Tax</t>
        </is>
      </c>
      <c r="K5" s="5" t="inlineStr">
        <is>
          <t>Savings (₹)</t>
        </is>
      </c>
      <c r="L5" s="5" t="inlineStr">
        <is>
          <t>Better Regime</t>
        </is>
      </c>
    </row>
    <row r="6">
      <c r="A6" s="6" t="n"/>
      <c r="B6" s="7" t="n"/>
      <c r="C6" s="7" t="n"/>
      <c r="D6" s="7" t="n"/>
      <c r="E6" s="7" t="n"/>
      <c r="F6" s="7" t="n"/>
      <c r="G6" s="7" t="n"/>
      <c r="H6" s="7" t="n"/>
      <c r="I6" s="8">
        <f>IF(B6="","",ROUND(MAX(0,((MAX(0,B6-75000)-400000)*0.05+MAX(0,MIN(B6-75000,1200000)-800000)*0.05+MAX(0,MIN(B6-75000,1600000)-1200000)*0.05+MAX(0,MIN(B6-75000,2000000)-1600000)*0.05+MAX(0,MIN(B6-75000,2400000)-2000000)*0.05+MAX(0,B6-75000-2400000)*0.05))*1.04,0))</f>
        <v/>
      </c>
      <c r="J6" s="8">
        <f>IF(B6="","",ROUND(MAX(0,(MAX(0,B6-50000-C6-D6-E6-F6-G6-H6-250000)*0.05+MAX(0,MIN(B6-50000-C6-D6-E6-F6-G6-H6,1000000)-500000)*0.15+MAX(0,B6-50000-C6-D6-E6-F6-G6-H6-1000000)*0.1))*1.04,0))</f>
        <v/>
      </c>
      <c r="K6" s="9">
        <f>IF(B6="","",ABS(I6-J6))</f>
        <v/>
      </c>
      <c r="L6" s="10">
        <f>IF(B6="","",IF(I6&lt;=J6,"NEW ✓","OLD ✓"))</f>
        <v/>
      </c>
    </row>
    <row r="7">
      <c r="A7" s="11" t="n"/>
      <c r="B7" s="12" t="n"/>
      <c r="C7" s="12" t="n"/>
      <c r="D7" s="12" t="n"/>
      <c r="E7" s="12" t="n"/>
      <c r="F7" s="12" t="n"/>
      <c r="G7" s="12" t="n"/>
      <c r="H7" s="12" t="n"/>
      <c r="I7" s="13">
        <f>IF(B7="","",ROUND(MAX(0,((MAX(0,B7-75000)-400000)*0.05+MAX(0,MIN(B7-75000,1200000)-800000)*0.05+MAX(0,MIN(B7-75000,1600000)-1200000)*0.05+MAX(0,MIN(B7-75000,2000000)-1600000)*0.05+MAX(0,MIN(B7-75000,2400000)-2000000)*0.05+MAX(0,B7-75000-2400000)*0.05))*1.04,0))</f>
        <v/>
      </c>
      <c r="J7" s="13">
        <f>IF(B7="","",ROUND(MAX(0,(MAX(0,B7-50000-C7-D7-E7-F7-G7-H7-250000)*0.05+MAX(0,MIN(B7-50000-C7-D7-E7-F7-G7-H7,1000000)-500000)*0.15+MAX(0,B7-50000-C7-D7-E7-F7-G7-H7-1000000)*0.1))*1.04,0))</f>
        <v/>
      </c>
      <c r="K7" s="14">
        <f>IF(B7="","",ABS(I7-J7))</f>
        <v/>
      </c>
      <c r="L7" s="15">
        <f>IF(B7="","",IF(I7&lt;=J7,"NEW ✓","OLD ✓"))</f>
        <v/>
      </c>
    </row>
    <row r="8">
      <c r="A8" s="6" t="n"/>
      <c r="B8" s="7" t="n"/>
      <c r="C8" s="7" t="n"/>
      <c r="D8" s="7" t="n"/>
      <c r="E8" s="7" t="n"/>
      <c r="F8" s="7" t="n"/>
      <c r="G8" s="7" t="n"/>
      <c r="H8" s="7" t="n"/>
      <c r="I8" s="8">
        <f>IF(B8="","",ROUND(MAX(0,((MAX(0,B8-75000)-400000)*0.05+MAX(0,MIN(B8-75000,1200000)-800000)*0.05+MAX(0,MIN(B8-75000,1600000)-1200000)*0.05+MAX(0,MIN(B8-75000,2000000)-1600000)*0.05+MAX(0,MIN(B8-75000,2400000)-2000000)*0.05+MAX(0,B8-75000-2400000)*0.05))*1.04,0))</f>
        <v/>
      </c>
      <c r="J8" s="8">
        <f>IF(B8="","",ROUND(MAX(0,(MAX(0,B8-50000-C8-D8-E8-F8-G8-H8-250000)*0.05+MAX(0,MIN(B8-50000-C8-D8-E8-F8-G8-H8,1000000)-500000)*0.15+MAX(0,B8-50000-C8-D8-E8-F8-G8-H8-1000000)*0.1))*1.04,0))</f>
        <v/>
      </c>
      <c r="K8" s="9">
        <f>IF(B8="","",ABS(I8-J8))</f>
        <v/>
      </c>
      <c r="L8" s="10">
        <f>IF(B8="","",IF(I8&lt;=J8,"NEW ✓","OLD ✓"))</f>
        <v/>
      </c>
    </row>
    <row r="9">
      <c r="A9" s="11" t="n"/>
      <c r="B9" s="12" t="n"/>
      <c r="C9" s="12" t="n"/>
      <c r="D9" s="12" t="n"/>
      <c r="E9" s="12" t="n"/>
      <c r="F9" s="12" t="n"/>
      <c r="G9" s="12" t="n"/>
      <c r="H9" s="12" t="n"/>
      <c r="I9" s="13">
        <f>IF(B9="","",ROUND(MAX(0,((MAX(0,B9-75000)-400000)*0.05+MAX(0,MIN(B9-75000,1200000)-800000)*0.05+MAX(0,MIN(B9-75000,1600000)-1200000)*0.05+MAX(0,MIN(B9-75000,2000000)-1600000)*0.05+MAX(0,MIN(B9-75000,2400000)-2000000)*0.05+MAX(0,B9-75000-2400000)*0.05))*1.04,0))</f>
        <v/>
      </c>
      <c r="J9" s="13">
        <f>IF(B9="","",ROUND(MAX(0,(MAX(0,B9-50000-C9-D9-E9-F9-G9-H9-250000)*0.05+MAX(0,MIN(B9-50000-C9-D9-E9-F9-G9-H9,1000000)-500000)*0.15+MAX(0,B9-50000-C9-D9-E9-F9-G9-H9-1000000)*0.1))*1.04,0))</f>
        <v/>
      </c>
      <c r="K9" s="14">
        <f>IF(B9="","",ABS(I9-J9))</f>
        <v/>
      </c>
      <c r="L9" s="15">
        <f>IF(B9="","",IF(I9&lt;=J9,"NEW ✓","OLD ✓"))</f>
        <v/>
      </c>
    </row>
    <row r="10">
      <c r="A10" s="6" t="n"/>
      <c r="B10" s="7" t="n"/>
      <c r="C10" s="7" t="n"/>
      <c r="D10" s="7" t="n"/>
      <c r="E10" s="7" t="n"/>
      <c r="F10" s="7" t="n"/>
      <c r="G10" s="7" t="n"/>
      <c r="H10" s="7" t="n"/>
      <c r="I10" s="8">
        <f>IF(B10="","",ROUND(MAX(0,((MAX(0,B10-75000)-400000)*0.05+MAX(0,MIN(B10-75000,1200000)-800000)*0.05+MAX(0,MIN(B10-75000,1600000)-1200000)*0.05+MAX(0,MIN(B10-75000,2000000)-1600000)*0.05+MAX(0,MIN(B10-75000,2400000)-2000000)*0.05+MAX(0,B10-75000-2400000)*0.05))*1.04,0))</f>
        <v/>
      </c>
      <c r="J10" s="8">
        <f>IF(B10="","",ROUND(MAX(0,(MAX(0,B10-50000-C10-D10-E10-F10-G10-H10-250000)*0.05+MAX(0,MIN(B10-50000-C10-D10-E10-F10-G10-H10,1000000)-500000)*0.15+MAX(0,B10-50000-C10-D10-E10-F10-G10-H10-1000000)*0.1))*1.04,0))</f>
        <v/>
      </c>
      <c r="K10" s="9">
        <f>IF(B10="","",ABS(I10-J10))</f>
        <v/>
      </c>
      <c r="L10" s="10">
        <f>IF(B10="","",IF(I10&lt;=J10,"NEW ✓","OLD ✓"))</f>
        <v/>
      </c>
    </row>
    <row r="11">
      <c r="A11" s="11" t="n"/>
      <c r="B11" s="12" t="n"/>
      <c r="C11" s="12" t="n"/>
      <c r="D11" s="12" t="n"/>
      <c r="E11" s="12" t="n"/>
      <c r="F11" s="12" t="n"/>
      <c r="G11" s="12" t="n"/>
      <c r="H11" s="12" t="n"/>
      <c r="I11" s="13">
        <f>IF(B11="","",ROUND(MAX(0,((MAX(0,B11-75000)-400000)*0.05+MAX(0,MIN(B11-75000,1200000)-800000)*0.05+MAX(0,MIN(B11-75000,1600000)-1200000)*0.05+MAX(0,MIN(B11-75000,2000000)-1600000)*0.05+MAX(0,MIN(B11-75000,2400000)-2000000)*0.05+MAX(0,B11-75000-2400000)*0.05))*1.04,0))</f>
        <v/>
      </c>
      <c r="J11" s="13">
        <f>IF(B11="","",ROUND(MAX(0,(MAX(0,B11-50000-C11-D11-E11-F11-G11-H11-250000)*0.05+MAX(0,MIN(B11-50000-C11-D11-E11-F11-G11-H11,1000000)-500000)*0.15+MAX(0,B11-50000-C11-D11-E11-F11-G11-H11-1000000)*0.1))*1.04,0))</f>
        <v/>
      </c>
      <c r="K11" s="14">
        <f>IF(B11="","",ABS(I11-J11))</f>
        <v/>
      </c>
      <c r="L11" s="15">
        <f>IF(B11="","",IF(I11&lt;=J11,"NEW ✓","OLD ✓"))</f>
        <v/>
      </c>
    </row>
    <row r="12">
      <c r="A12" s="6" t="n"/>
      <c r="B12" s="7" t="n"/>
      <c r="C12" s="7" t="n"/>
      <c r="D12" s="7" t="n"/>
      <c r="E12" s="7" t="n"/>
      <c r="F12" s="7" t="n"/>
      <c r="G12" s="7" t="n"/>
      <c r="H12" s="7" t="n"/>
      <c r="I12" s="8">
        <f>IF(B12="","",ROUND(MAX(0,((MAX(0,B12-75000)-400000)*0.05+MAX(0,MIN(B12-75000,1200000)-800000)*0.05+MAX(0,MIN(B12-75000,1600000)-1200000)*0.05+MAX(0,MIN(B12-75000,2000000)-1600000)*0.05+MAX(0,MIN(B12-75000,2400000)-2000000)*0.05+MAX(0,B12-75000-2400000)*0.05))*1.04,0))</f>
        <v/>
      </c>
      <c r="J12" s="8">
        <f>IF(B12="","",ROUND(MAX(0,(MAX(0,B12-50000-C12-D12-E12-F12-G12-H12-250000)*0.05+MAX(0,MIN(B12-50000-C12-D12-E12-F12-G12-H12,1000000)-500000)*0.15+MAX(0,B12-50000-C12-D12-E12-F12-G12-H12-1000000)*0.1))*1.04,0))</f>
        <v/>
      </c>
      <c r="K12" s="9">
        <f>IF(B12="","",ABS(I12-J12))</f>
        <v/>
      </c>
      <c r="L12" s="10">
        <f>IF(B12="","",IF(I12&lt;=J12,"NEW ✓","OLD ✓"))</f>
        <v/>
      </c>
    </row>
    <row r="13">
      <c r="A13" s="11" t="n"/>
      <c r="B13" s="12" t="n"/>
      <c r="C13" s="12" t="n"/>
      <c r="D13" s="12" t="n"/>
      <c r="E13" s="12" t="n"/>
      <c r="F13" s="12" t="n"/>
      <c r="G13" s="12" t="n"/>
      <c r="H13" s="12" t="n"/>
      <c r="I13" s="13">
        <f>IF(B13="","",ROUND(MAX(0,((MAX(0,B13-75000)-400000)*0.05+MAX(0,MIN(B13-75000,1200000)-800000)*0.05+MAX(0,MIN(B13-75000,1600000)-1200000)*0.05+MAX(0,MIN(B13-75000,2000000)-1600000)*0.05+MAX(0,MIN(B13-75000,2400000)-2000000)*0.05+MAX(0,B13-75000-2400000)*0.05))*1.04,0))</f>
        <v/>
      </c>
      <c r="J13" s="13">
        <f>IF(B13="","",ROUND(MAX(0,(MAX(0,B13-50000-C13-D13-E13-F13-G13-H13-250000)*0.05+MAX(0,MIN(B13-50000-C13-D13-E13-F13-G13-H13,1000000)-500000)*0.15+MAX(0,B13-50000-C13-D13-E13-F13-G13-H13-1000000)*0.1))*1.04,0))</f>
        <v/>
      </c>
      <c r="K13" s="14">
        <f>IF(B13="","",ABS(I13-J13))</f>
        <v/>
      </c>
      <c r="L13" s="15">
        <f>IF(B13="","",IF(I13&lt;=J13,"NEW ✓","OLD ✓"))</f>
        <v/>
      </c>
    </row>
    <row r="14">
      <c r="A14" s="6" t="n"/>
      <c r="B14" s="7" t="n"/>
      <c r="C14" s="7" t="n"/>
      <c r="D14" s="7" t="n"/>
      <c r="E14" s="7" t="n"/>
      <c r="F14" s="7" t="n"/>
      <c r="G14" s="7" t="n"/>
      <c r="H14" s="7" t="n"/>
      <c r="I14" s="8">
        <f>IF(B14="","",ROUND(MAX(0,((MAX(0,B14-75000)-400000)*0.05+MAX(0,MIN(B14-75000,1200000)-800000)*0.05+MAX(0,MIN(B14-75000,1600000)-1200000)*0.05+MAX(0,MIN(B14-75000,2000000)-1600000)*0.05+MAX(0,MIN(B14-75000,2400000)-2000000)*0.05+MAX(0,B14-75000-2400000)*0.05))*1.04,0))</f>
        <v/>
      </c>
      <c r="J14" s="8">
        <f>IF(B14="","",ROUND(MAX(0,(MAX(0,B14-50000-C14-D14-E14-F14-G14-H14-250000)*0.05+MAX(0,MIN(B14-50000-C14-D14-E14-F14-G14-H14,1000000)-500000)*0.15+MAX(0,B14-50000-C14-D14-E14-F14-G14-H14-1000000)*0.1))*1.04,0))</f>
        <v/>
      </c>
      <c r="K14" s="9">
        <f>IF(B14="","",ABS(I14-J14))</f>
        <v/>
      </c>
      <c r="L14" s="10">
        <f>IF(B14="","",IF(I14&lt;=J14,"NEW ✓","OLD ✓"))</f>
        <v/>
      </c>
    </row>
    <row r="15">
      <c r="A15" s="11" t="n"/>
      <c r="B15" s="12" t="n"/>
      <c r="C15" s="12" t="n"/>
      <c r="D15" s="12" t="n"/>
      <c r="E15" s="12" t="n"/>
      <c r="F15" s="12" t="n"/>
      <c r="G15" s="12" t="n"/>
      <c r="H15" s="12" t="n"/>
      <c r="I15" s="13">
        <f>IF(B15="","",ROUND(MAX(0,((MAX(0,B15-75000)-400000)*0.05+MAX(0,MIN(B15-75000,1200000)-800000)*0.05+MAX(0,MIN(B15-75000,1600000)-1200000)*0.05+MAX(0,MIN(B15-75000,2000000)-1600000)*0.05+MAX(0,MIN(B15-75000,2400000)-2000000)*0.05+MAX(0,B15-75000-2400000)*0.05))*1.04,0))</f>
        <v/>
      </c>
      <c r="J15" s="13">
        <f>IF(B15="","",ROUND(MAX(0,(MAX(0,B15-50000-C15-D15-E15-F15-G15-H15-250000)*0.05+MAX(0,MIN(B15-50000-C15-D15-E15-F15-G15-H15,1000000)-500000)*0.15+MAX(0,B15-50000-C15-D15-E15-F15-G15-H15-1000000)*0.1))*1.04,0))</f>
        <v/>
      </c>
      <c r="K15" s="14">
        <f>IF(B15="","",ABS(I15-J15))</f>
        <v/>
      </c>
      <c r="L15" s="15">
        <f>IF(B15="","",IF(I15&lt;=J15,"NEW ✓","OLD ✓"))</f>
        <v/>
      </c>
    </row>
    <row r="16">
      <c r="A16" s="6" t="n"/>
      <c r="B16" s="7" t="n"/>
      <c r="C16" s="7" t="n"/>
      <c r="D16" s="7" t="n"/>
      <c r="E16" s="7" t="n"/>
      <c r="F16" s="7" t="n"/>
      <c r="G16" s="7" t="n"/>
      <c r="H16" s="7" t="n"/>
      <c r="I16" s="8">
        <f>IF(B16="","",ROUND(MAX(0,((MAX(0,B16-75000)-400000)*0.05+MAX(0,MIN(B16-75000,1200000)-800000)*0.05+MAX(0,MIN(B16-75000,1600000)-1200000)*0.05+MAX(0,MIN(B16-75000,2000000)-1600000)*0.05+MAX(0,MIN(B16-75000,2400000)-2000000)*0.05+MAX(0,B16-75000-2400000)*0.05))*1.04,0))</f>
        <v/>
      </c>
      <c r="J16" s="8">
        <f>IF(B16="","",ROUND(MAX(0,(MAX(0,B16-50000-C16-D16-E16-F16-G16-H16-250000)*0.05+MAX(0,MIN(B16-50000-C16-D16-E16-F16-G16-H16,1000000)-500000)*0.15+MAX(0,B16-50000-C16-D16-E16-F16-G16-H16-1000000)*0.1))*1.04,0))</f>
        <v/>
      </c>
      <c r="K16" s="9">
        <f>IF(B16="","",ABS(I16-J16))</f>
        <v/>
      </c>
      <c r="L16" s="10">
        <f>IF(B16="","",IF(I16&lt;=J16,"NEW ✓","OLD ✓"))</f>
        <v/>
      </c>
    </row>
    <row r="17">
      <c r="A17" s="11" t="n"/>
      <c r="B17" s="12" t="n"/>
      <c r="C17" s="12" t="n"/>
      <c r="D17" s="12" t="n"/>
      <c r="E17" s="12" t="n"/>
      <c r="F17" s="12" t="n"/>
      <c r="G17" s="12" t="n"/>
      <c r="H17" s="12" t="n"/>
      <c r="I17" s="13">
        <f>IF(B17="","",ROUND(MAX(0,((MAX(0,B17-75000)-400000)*0.05+MAX(0,MIN(B17-75000,1200000)-800000)*0.05+MAX(0,MIN(B17-75000,1600000)-1200000)*0.05+MAX(0,MIN(B17-75000,2000000)-1600000)*0.05+MAX(0,MIN(B17-75000,2400000)-2000000)*0.05+MAX(0,B17-75000-2400000)*0.05))*1.04,0))</f>
        <v/>
      </c>
      <c r="J17" s="13">
        <f>IF(B17="","",ROUND(MAX(0,(MAX(0,B17-50000-C17-D17-E17-F17-G17-H17-250000)*0.05+MAX(0,MIN(B17-50000-C17-D17-E17-F17-G17-H17,1000000)-500000)*0.15+MAX(0,B17-50000-C17-D17-E17-F17-G17-H17-1000000)*0.1))*1.04,0))</f>
        <v/>
      </c>
      <c r="K17" s="14">
        <f>IF(B17="","",ABS(I17-J17))</f>
        <v/>
      </c>
      <c r="L17" s="15">
        <f>IF(B17="","",IF(I17&lt;=J17,"NEW ✓","OLD ✓"))</f>
        <v/>
      </c>
    </row>
    <row r="18">
      <c r="A18" s="6" t="n"/>
      <c r="B18" s="7" t="n"/>
      <c r="C18" s="7" t="n"/>
      <c r="D18" s="7" t="n"/>
      <c r="E18" s="7" t="n"/>
      <c r="F18" s="7" t="n"/>
      <c r="G18" s="7" t="n"/>
      <c r="H18" s="7" t="n"/>
      <c r="I18" s="8">
        <f>IF(B18="","",ROUND(MAX(0,((MAX(0,B18-75000)-400000)*0.05+MAX(0,MIN(B18-75000,1200000)-800000)*0.05+MAX(0,MIN(B18-75000,1600000)-1200000)*0.05+MAX(0,MIN(B18-75000,2000000)-1600000)*0.05+MAX(0,MIN(B18-75000,2400000)-2000000)*0.05+MAX(0,B18-75000-2400000)*0.05))*1.04,0))</f>
        <v/>
      </c>
      <c r="J18" s="8">
        <f>IF(B18="","",ROUND(MAX(0,(MAX(0,B18-50000-C18-D18-E18-F18-G18-H18-250000)*0.05+MAX(0,MIN(B18-50000-C18-D18-E18-F18-G18-H18,1000000)-500000)*0.15+MAX(0,B18-50000-C18-D18-E18-F18-G18-H18-1000000)*0.1))*1.04,0))</f>
        <v/>
      </c>
      <c r="K18" s="9">
        <f>IF(B18="","",ABS(I18-J18))</f>
        <v/>
      </c>
      <c r="L18" s="10">
        <f>IF(B18="","",IF(I18&lt;=J18,"NEW ✓","OLD ✓"))</f>
        <v/>
      </c>
    </row>
    <row r="19">
      <c r="A19" s="11" t="n"/>
      <c r="B19" s="12" t="n"/>
      <c r="C19" s="12" t="n"/>
      <c r="D19" s="12" t="n"/>
      <c r="E19" s="12" t="n"/>
      <c r="F19" s="12" t="n"/>
      <c r="G19" s="12" t="n"/>
      <c r="H19" s="12" t="n"/>
      <c r="I19" s="13">
        <f>IF(B19="","",ROUND(MAX(0,((MAX(0,B19-75000)-400000)*0.05+MAX(0,MIN(B19-75000,1200000)-800000)*0.05+MAX(0,MIN(B19-75000,1600000)-1200000)*0.05+MAX(0,MIN(B19-75000,2000000)-1600000)*0.05+MAX(0,MIN(B19-75000,2400000)-2000000)*0.05+MAX(0,B19-75000-2400000)*0.05))*1.04,0))</f>
        <v/>
      </c>
      <c r="J19" s="13">
        <f>IF(B19="","",ROUND(MAX(0,(MAX(0,B19-50000-C19-D19-E19-F19-G19-H19-250000)*0.05+MAX(0,MIN(B19-50000-C19-D19-E19-F19-G19-H19,1000000)-500000)*0.15+MAX(0,B19-50000-C19-D19-E19-F19-G19-H19-1000000)*0.1))*1.04,0))</f>
        <v/>
      </c>
      <c r="K19" s="14">
        <f>IF(B19="","",ABS(I19-J19))</f>
        <v/>
      </c>
      <c r="L19" s="15">
        <f>IF(B19="","",IF(I19&lt;=J19,"NEW ✓","OLD ✓"))</f>
        <v/>
      </c>
    </row>
    <row r="20">
      <c r="A20" s="6" t="n"/>
      <c r="B20" s="7" t="n"/>
      <c r="C20" s="7" t="n"/>
      <c r="D20" s="7" t="n"/>
      <c r="E20" s="7" t="n"/>
      <c r="F20" s="7" t="n"/>
      <c r="G20" s="7" t="n"/>
      <c r="H20" s="7" t="n"/>
      <c r="I20" s="8">
        <f>IF(B20="","",ROUND(MAX(0,((MAX(0,B20-75000)-400000)*0.05+MAX(0,MIN(B20-75000,1200000)-800000)*0.05+MAX(0,MIN(B20-75000,1600000)-1200000)*0.05+MAX(0,MIN(B20-75000,2000000)-1600000)*0.05+MAX(0,MIN(B20-75000,2400000)-2000000)*0.05+MAX(0,B20-75000-2400000)*0.05))*1.04,0))</f>
        <v/>
      </c>
      <c r="J20" s="8">
        <f>IF(B20="","",ROUND(MAX(0,(MAX(0,B20-50000-C20-D20-E20-F20-G20-H20-250000)*0.05+MAX(0,MIN(B20-50000-C20-D20-E20-F20-G20-H20,1000000)-500000)*0.15+MAX(0,B20-50000-C20-D20-E20-F20-G20-H20-1000000)*0.1))*1.04,0))</f>
        <v/>
      </c>
      <c r="K20" s="9">
        <f>IF(B20="","",ABS(I20-J20))</f>
        <v/>
      </c>
      <c r="L20" s="10">
        <f>IF(B20="","",IF(I20&lt;=J20,"NEW ✓","OLD ✓"))</f>
        <v/>
      </c>
    </row>
    <row r="21">
      <c r="A21" s="11" t="n"/>
      <c r="B21" s="12" t="n"/>
      <c r="C21" s="12" t="n"/>
      <c r="D21" s="12" t="n"/>
      <c r="E21" s="12" t="n"/>
      <c r="F21" s="12" t="n"/>
      <c r="G21" s="12" t="n"/>
      <c r="H21" s="12" t="n"/>
      <c r="I21" s="13">
        <f>IF(B21="","",ROUND(MAX(0,((MAX(0,B21-75000)-400000)*0.05+MAX(0,MIN(B21-75000,1200000)-800000)*0.05+MAX(0,MIN(B21-75000,1600000)-1200000)*0.05+MAX(0,MIN(B21-75000,2000000)-1600000)*0.05+MAX(0,MIN(B21-75000,2400000)-2000000)*0.05+MAX(0,B21-75000-2400000)*0.05))*1.04,0))</f>
        <v/>
      </c>
      <c r="J21" s="13">
        <f>IF(B21="","",ROUND(MAX(0,(MAX(0,B21-50000-C21-D21-E21-F21-G21-H21-250000)*0.05+MAX(0,MIN(B21-50000-C21-D21-E21-F21-G21-H21,1000000)-500000)*0.15+MAX(0,B21-50000-C21-D21-E21-F21-G21-H21-1000000)*0.1))*1.04,0))</f>
        <v/>
      </c>
      <c r="K21" s="14">
        <f>IF(B21="","",ABS(I21-J21))</f>
        <v/>
      </c>
      <c r="L21" s="15">
        <f>IF(B21="","",IF(I21&lt;=J21,"NEW ✓","OLD ✓"))</f>
        <v/>
      </c>
    </row>
    <row r="22">
      <c r="A22" s="6" t="n"/>
      <c r="B22" s="7" t="n"/>
      <c r="C22" s="7" t="n"/>
      <c r="D22" s="7" t="n"/>
      <c r="E22" s="7" t="n"/>
      <c r="F22" s="7" t="n"/>
      <c r="G22" s="7" t="n"/>
      <c r="H22" s="7" t="n"/>
      <c r="I22" s="8">
        <f>IF(B22="","",ROUND(MAX(0,((MAX(0,B22-75000)-400000)*0.05+MAX(0,MIN(B22-75000,1200000)-800000)*0.05+MAX(0,MIN(B22-75000,1600000)-1200000)*0.05+MAX(0,MIN(B22-75000,2000000)-1600000)*0.05+MAX(0,MIN(B22-75000,2400000)-2000000)*0.05+MAX(0,B22-75000-2400000)*0.05))*1.04,0))</f>
        <v/>
      </c>
      <c r="J22" s="8">
        <f>IF(B22="","",ROUND(MAX(0,(MAX(0,B22-50000-C22-D22-E22-F22-G22-H22-250000)*0.05+MAX(0,MIN(B22-50000-C22-D22-E22-F22-G22-H22,1000000)-500000)*0.15+MAX(0,B22-50000-C22-D22-E22-F22-G22-H22-1000000)*0.1))*1.04,0))</f>
        <v/>
      </c>
      <c r="K22" s="9">
        <f>IF(B22="","",ABS(I22-J22))</f>
        <v/>
      </c>
      <c r="L22" s="10">
        <f>IF(B22="","",IF(I22&lt;=J22,"NEW ✓","OLD ✓"))</f>
        <v/>
      </c>
    </row>
    <row r="23">
      <c r="A23" s="11" t="n"/>
      <c r="B23" s="12" t="n"/>
      <c r="C23" s="12" t="n"/>
      <c r="D23" s="12" t="n"/>
      <c r="E23" s="12" t="n"/>
      <c r="F23" s="12" t="n"/>
      <c r="G23" s="12" t="n"/>
      <c r="H23" s="12" t="n"/>
      <c r="I23" s="13">
        <f>IF(B23="","",ROUND(MAX(0,((MAX(0,B23-75000)-400000)*0.05+MAX(0,MIN(B23-75000,1200000)-800000)*0.05+MAX(0,MIN(B23-75000,1600000)-1200000)*0.05+MAX(0,MIN(B23-75000,2000000)-1600000)*0.05+MAX(0,MIN(B23-75000,2400000)-2000000)*0.05+MAX(0,B23-75000-2400000)*0.05))*1.04,0))</f>
        <v/>
      </c>
      <c r="J23" s="13">
        <f>IF(B23="","",ROUND(MAX(0,(MAX(0,B23-50000-C23-D23-E23-F23-G23-H23-250000)*0.05+MAX(0,MIN(B23-50000-C23-D23-E23-F23-G23-H23,1000000)-500000)*0.15+MAX(0,B23-50000-C23-D23-E23-F23-G23-H23-1000000)*0.1))*1.04,0))</f>
        <v/>
      </c>
      <c r="K23" s="14">
        <f>IF(B23="","",ABS(I23-J23))</f>
        <v/>
      </c>
      <c r="L23" s="15">
        <f>IF(B23="","",IF(I23&lt;=J23,"NEW ✓","OLD ✓"))</f>
        <v/>
      </c>
    </row>
    <row r="24">
      <c r="A24" s="6" t="n"/>
      <c r="B24" s="7" t="n"/>
      <c r="C24" s="7" t="n"/>
      <c r="D24" s="7" t="n"/>
      <c r="E24" s="7" t="n"/>
      <c r="F24" s="7" t="n"/>
      <c r="G24" s="7" t="n"/>
      <c r="H24" s="7" t="n"/>
      <c r="I24" s="8">
        <f>IF(B24="","",ROUND(MAX(0,((MAX(0,B24-75000)-400000)*0.05+MAX(0,MIN(B24-75000,1200000)-800000)*0.05+MAX(0,MIN(B24-75000,1600000)-1200000)*0.05+MAX(0,MIN(B24-75000,2000000)-1600000)*0.05+MAX(0,MIN(B24-75000,2400000)-2000000)*0.05+MAX(0,B24-75000-2400000)*0.05))*1.04,0))</f>
        <v/>
      </c>
      <c r="J24" s="8">
        <f>IF(B24="","",ROUND(MAX(0,(MAX(0,B24-50000-C24-D24-E24-F24-G24-H24-250000)*0.05+MAX(0,MIN(B24-50000-C24-D24-E24-F24-G24-H24,1000000)-500000)*0.15+MAX(0,B24-50000-C24-D24-E24-F24-G24-H24-1000000)*0.1))*1.04,0))</f>
        <v/>
      </c>
      <c r="K24" s="9">
        <f>IF(B24="","",ABS(I24-J24))</f>
        <v/>
      </c>
      <c r="L24" s="10">
        <f>IF(B24="","",IF(I24&lt;=J24,"NEW ✓","OLD ✓"))</f>
        <v/>
      </c>
    </row>
    <row r="25">
      <c r="A25" s="11" t="n"/>
      <c r="B25" s="12" t="n"/>
      <c r="C25" s="12" t="n"/>
      <c r="D25" s="12" t="n"/>
      <c r="E25" s="12" t="n"/>
      <c r="F25" s="12" t="n"/>
      <c r="G25" s="12" t="n"/>
      <c r="H25" s="12" t="n"/>
      <c r="I25" s="13">
        <f>IF(B25="","",ROUND(MAX(0,((MAX(0,B25-75000)-400000)*0.05+MAX(0,MIN(B25-75000,1200000)-800000)*0.05+MAX(0,MIN(B25-75000,1600000)-1200000)*0.05+MAX(0,MIN(B25-75000,2000000)-1600000)*0.05+MAX(0,MIN(B25-75000,2400000)-2000000)*0.05+MAX(0,B25-75000-2400000)*0.05))*1.04,0))</f>
        <v/>
      </c>
      <c r="J25" s="13">
        <f>IF(B25="","",ROUND(MAX(0,(MAX(0,B25-50000-C25-D25-E25-F25-G25-H25-250000)*0.05+MAX(0,MIN(B25-50000-C25-D25-E25-F25-G25-H25,1000000)-500000)*0.15+MAX(0,B25-50000-C25-D25-E25-F25-G25-H25-1000000)*0.1))*1.04,0))</f>
        <v/>
      </c>
      <c r="K25" s="14">
        <f>IF(B25="","",ABS(I25-J25))</f>
        <v/>
      </c>
      <c r="L25" s="15">
        <f>IF(B25="","",IF(I25&lt;=J25,"NEW ✓","OLD ✓"))</f>
        <v/>
      </c>
    </row>
    <row r="27">
      <c r="A27" s="16" t="inlineStr">
        <is>
          <t>Note: Formulas are simplified estimates. For precise computation, use the RUSOM AI Calculator at rusom-ai.com/ITAct2025/premium.html</t>
        </is>
      </c>
    </row>
    <row r="29">
      <c r="A29" s="17" t="inlineStr">
        <is>
          <t>RUSOM AI — IT Act 2025 Premium</t>
        </is>
      </c>
    </row>
    <row r="30">
      <c r="A30" s="18" t="inlineStr">
        <is>
          <t>rusom-ai.com/ITAct2025 | © 2026 RUSOM E-com International Pvt. Ltd.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2026-04-28T12:19:11Z</dcterms:created>
  <dcterms:modified xmlns:dcterms="http://purl.org/dc/terms/" xmlns:xsi="http://www.w3.org/2001/XMLSchema-instance" xsi:type="dcterms:W3CDTF">2026-04-28T12:19:11Z</dcterms:modified>
</cp:coreProperties>
</file>